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321\УО\ВсОШ\_ВсОШ 2025-2026\_МЭ ВсОШ 2025\4 протоколы МЭ ВсОШ 2025\мхк\"/>
    </mc:Choice>
  </mc:AlternateContent>
  <bookViews>
    <workbookView xWindow="0" yWindow="0" windowWidth="20490" windowHeight="7770"/>
  </bookViews>
  <sheets>
    <sheet name="Лист 1" sheetId="1" r:id="rId1"/>
  </sheets>
  <definedNames>
    <definedName name="_xlnm._FilterDatabase" localSheetId="0" hidden="1">'Лист 1'!$A$2:$N$12</definedName>
  </definedNames>
  <calcPr calcId="162913" calcOnSave="0"/>
</workbook>
</file>

<file path=xl/calcChain.xml><?xml version="1.0" encoding="utf-8"?>
<calcChain xmlns="http://schemas.openxmlformats.org/spreadsheetml/2006/main">
  <c r="K6" i="1" l="1"/>
  <c r="N6" i="1"/>
  <c r="K12" i="1"/>
  <c r="N12" i="1"/>
  <c r="O12" i="1" l="1"/>
  <c r="O6" i="1"/>
  <c r="N4" i="1"/>
  <c r="N5" i="1"/>
  <c r="N7" i="1"/>
  <c r="N8" i="1"/>
  <c r="N9" i="1"/>
  <c r="N10" i="1"/>
  <c r="N11" i="1"/>
  <c r="N3" i="1"/>
  <c r="K4" i="1"/>
  <c r="O4" i="1" s="1"/>
  <c r="K5" i="1"/>
  <c r="O5" i="1" s="1"/>
  <c r="K7" i="1"/>
  <c r="O7" i="1" s="1"/>
  <c r="K8" i="1"/>
  <c r="O8" i="1" s="1"/>
  <c r="K9" i="1"/>
  <c r="O9" i="1" s="1"/>
  <c r="K10" i="1"/>
  <c r="O10" i="1" s="1"/>
  <c r="K11" i="1"/>
  <c r="O11" i="1" s="1"/>
  <c r="K3" i="1"/>
  <c r="O3" i="1" s="1"/>
</calcChain>
</file>

<file path=xl/sharedStrings.xml><?xml version="1.0" encoding="utf-8"?>
<sst xmlns="http://schemas.openxmlformats.org/spreadsheetml/2006/main" count="79" uniqueCount="54">
  <si>
    <t>№</t>
  </si>
  <si>
    <t>Предмет</t>
  </si>
  <si>
    <t>Фамилия</t>
  </si>
  <si>
    <t>Имя</t>
  </si>
  <si>
    <t>Отчество</t>
  </si>
  <si>
    <t>Класс</t>
  </si>
  <si>
    <t>Полное наименование ОУ</t>
  </si>
  <si>
    <t>ФИО (полностью) учителя, подготовившего ребенка*</t>
  </si>
  <si>
    <t>Искусство (Мировая художественная культура)</t>
  </si>
  <si>
    <t>Александровна</t>
  </si>
  <si>
    <t>Муниципальное бюджетное общеобразовательное учреждение "Гимназия №12"</t>
  </si>
  <si>
    <t>Муниципальное автономное нетиповое общеобразовательное учреждение "Лицей № 4 им. Н.М.Голянской"</t>
  </si>
  <si>
    <t>Позднякова Татьяна Владимировна</t>
  </si>
  <si>
    <t>Карамова</t>
  </si>
  <si>
    <t>Маргарита</t>
  </si>
  <si>
    <t>Сергеевна</t>
  </si>
  <si>
    <t>Керн</t>
  </si>
  <si>
    <t>Юлия</t>
  </si>
  <si>
    <t>Мишина</t>
  </si>
  <si>
    <t>Дарья</t>
  </si>
  <si>
    <t>Алексеевна</t>
  </si>
  <si>
    <t>Теория, баллы</t>
  </si>
  <si>
    <t>Итого</t>
  </si>
  <si>
    <t>Макс. балл, творч. тур</t>
  </si>
  <si>
    <t>Макс. балл, теор. тур</t>
  </si>
  <si>
    <t>Итого макс. балл</t>
  </si>
  <si>
    <t>Творч. зад-е, баллы</t>
  </si>
  <si>
    <t>Алексеев</t>
  </si>
  <si>
    <t>Лев</t>
  </si>
  <si>
    <t>Юрьевич</t>
  </si>
  <si>
    <t>Бабарыкина</t>
  </si>
  <si>
    <t>Серафима</t>
  </si>
  <si>
    <t>Владимировна</t>
  </si>
  <si>
    <t>Барбашов</t>
  </si>
  <si>
    <t>Даниил</t>
  </si>
  <si>
    <t>Евгеньевич</t>
  </si>
  <si>
    <t>Косенюк</t>
  </si>
  <si>
    <t>Владислав</t>
  </si>
  <si>
    <t>Даниилович</t>
  </si>
  <si>
    <t>Кулешова</t>
  </si>
  <si>
    <t>София</t>
  </si>
  <si>
    <t>Ламекин</t>
  </si>
  <si>
    <t>Сергей</t>
  </si>
  <si>
    <t>Сергеевич</t>
  </si>
  <si>
    <t>Иванченко Людмила Михайловна</t>
  </si>
  <si>
    <t>Белевцова Елена Игоревна</t>
  </si>
  <si>
    <t>Зыкова</t>
  </si>
  <si>
    <t>Виктория</t>
  </si>
  <si>
    <t>Константиновна</t>
  </si>
  <si>
    <t>Протокол результатов ВсОШ 2025/2026 по МХК по турам, муниципальный этап</t>
  </si>
  <si>
    <t>Никитина Елена Аркадьевна</t>
  </si>
  <si>
    <t>Результат</t>
  </si>
  <si>
    <t>3 место</t>
  </si>
  <si>
    <t>Процент выполнения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</si>
</sst>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charset val="1"/>
    </font>
    <font>
      <sz val="8"/>
      <color indexed="8"/>
      <name val="Arial"/>
      <charset val="1"/>
    </font>
    <font>
      <sz val="10"/>
      <name val="Arial"/>
      <family val="2"/>
      <charset val="204"/>
    </font>
    <font>
      <sz val="10"/>
      <name val="Arial"/>
    </font>
    <font>
      <b/>
      <sz val="12"/>
      <name val="Arial"/>
      <family val="2"/>
      <charset val="204"/>
    </font>
    <font>
      <sz val="8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wrapText="1"/>
    </xf>
    <xf numFmtId="1" fontId="1" fillId="0" borderId="1" xfId="0" applyNumberFormat="1" applyFont="1" applyFill="1" applyBorder="1" applyAlignment="1" applyProtection="1">
      <alignment horizontal="center" vertical="top" wrapText="1"/>
    </xf>
    <xf numFmtId="0" fontId="0" fillId="0" borderId="1" xfId="0" applyBorder="1" applyAlignment="1">
      <alignment wrapText="1"/>
    </xf>
    <xf numFmtId="1" fontId="1" fillId="0" borderId="2" xfId="0" applyNumberFormat="1" applyFont="1" applyFill="1" applyBorder="1" applyAlignment="1" applyProtection="1">
      <alignment horizontal="center" vertical="top" wrapText="1"/>
    </xf>
    <xf numFmtId="0" fontId="1" fillId="0" borderId="4" xfId="0" applyFont="1" applyFill="1" applyBorder="1" applyAlignment="1" applyProtection="1">
      <alignment horizontal="center" vertical="top" wrapText="1"/>
    </xf>
    <xf numFmtId="0" fontId="1" fillId="0" borderId="5" xfId="0" applyFont="1" applyFill="1" applyBorder="1" applyAlignment="1" applyProtection="1">
      <alignment horizontal="center" vertical="top" wrapText="1"/>
    </xf>
    <xf numFmtId="0" fontId="0" fillId="0" borderId="5" xfId="0" applyBorder="1" applyAlignment="1">
      <alignment wrapText="1"/>
    </xf>
    <xf numFmtId="0" fontId="2" fillId="0" borderId="5" xfId="0" applyFont="1" applyBorder="1" applyAlignment="1">
      <alignment wrapText="1"/>
    </xf>
    <xf numFmtId="1" fontId="1" fillId="0" borderId="7" xfId="0" applyNumberFormat="1" applyFont="1" applyFill="1" applyBorder="1" applyAlignment="1" applyProtection="1">
      <alignment horizontal="center" vertical="top" wrapText="1"/>
    </xf>
    <xf numFmtId="0" fontId="0" fillId="0" borderId="7" xfId="0" applyBorder="1" applyAlignment="1">
      <alignment wrapText="1"/>
    </xf>
    <xf numFmtId="0" fontId="0" fillId="2" borderId="0" xfId="0" applyFill="1" applyAlignment="1">
      <alignment wrapText="1"/>
    </xf>
    <xf numFmtId="0" fontId="0" fillId="3" borderId="5" xfId="0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3" borderId="7" xfId="0" applyFill="1" applyBorder="1" applyAlignment="1">
      <alignment wrapText="1"/>
    </xf>
    <xf numFmtId="0" fontId="0" fillId="3" borderId="0" xfId="0" applyFill="1" applyAlignment="1">
      <alignment wrapText="1"/>
    </xf>
    <xf numFmtId="0" fontId="2" fillId="2" borderId="6" xfId="0" applyFont="1" applyFill="1" applyBorder="1" applyAlignment="1">
      <alignment wrapText="1"/>
    </xf>
    <xf numFmtId="0" fontId="0" fillId="2" borderId="3" xfId="0" applyFill="1" applyBorder="1" applyAlignment="1">
      <alignment wrapText="1"/>
    </xf>
    <xf numFmtId="0" fontId="0" fillId="2" borderId="8" xfId="0" applyFill="1" applyBorder="1" applyAlignment="1">
      <alignment wrapText="1"/>
    </xf>
    <xf numFmtId="0" fontId="3" fillId="0" borderId="5" xfId="0" applyFont="1" applyBorder="1" applyAlignment="1">
      <alignment wrapText="1"/>
    </xf>
    <xf numFmtId="1" fontId="5" fillId="0" borderId="1" xfId="0" applyNumberFormat="1" applyFont="1" applyFill="1" applyBorder="1" applyAlignment="1" applyProtection="1">
      <alignment horizontal="center" vertical="top" wrapText="1"/>
    </xf>
    <xf numFmtId="0" fontId="0" fillId="0" borderId="1" xfId="0" applyNumberFormat="1" applyBorder="1" applyAlignment="1">
      <alignment wrapText="1"/>
    </xf>
    <xf numFmtId="0" fontId="4" fillId="0" borderId="0" xfId="0" applyFont="1" applyAlignment="1">
      <alignment horizontal="center" wrapText="1"/>
    </xf>
  </cellXfs>
  <cellStyles count="1">
    <cellStyle name="Обычный" xfId="0" builtinId="0"/>
  </cellStyles>
  <dxfs count="21"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7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7" tint="0.399975585192419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0" formatCode="General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:P12" totalsRowShown="0" headerRowDxfId="19" dataDxfId="18" headerRowBorderDxfId="16" tableBorderDxfId="17" totalsRowBorderDxfId="15">
  <autoFilter ref="A2:P12"/>
  <tableColumns count="16">
    <tableColumn id="1" name="№" dataDxfId="14"/>
    <tableColumn id="2" name="Предмет" dataDxfId="13"/>
    <tableColumn id="3" name="Фамилия" dataDxfId="12"/>
    <tableColumn id="4" name="Имя" dataDxfId="11"/>
    <tableColumn id="5" name="Отчество" dataDxfId="10"/>
    <tableColumn id="6" name="Класс" dataDxfId="9"/>
    <tableColumn id="7" name="Полное наименование ОУ" dataDxfId="8"/>
    <tableColumn id="8" name="ФИО (полностью) учителя, подготовившего ребенка*" dataDxfId="7"/>
    <tableColumn id="9" name="Теория, баллы" dataDxfId="6"/>
    <tableColumn id="10" name="Творч. зад-е, баллы" dataDxfId="5"/>
    <tableColumn id="11" name="Итого" dataDxfId="4">
      <calculatedColumnFormula>I3+J3</calculatedColumnFormula>
    </tableColumn>
    <tableColumn id="12" name="Макс. балл, теор. тур" dataDxfId="3"/>
    <tableColumn id="13" name="Макс. балл, творч. тур" dataDxfId="2"/>
    <tableColumn id="14" name="Итого макс. балл" dataDxfId="1">
      <calculatedColumnFormula>L3+M3</calculatedColumnFormula>
    </tableColumn>
    <tableColumn id="15" name="Процент выполнения" dataDxfId="20">
      <calculatedColumnFormula>Таблица1[[#This Row],[Итого]]*100/Таблица1[[#This Row],[Итого макс. балл]]</calculatedColumnFormula>
    </tableColumn>
    <tableColumn id="17" name="Результат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P12"/>
  <sheetViews>
    <sheetView tabSelected="1" topLeftCell="B1" zoomScale="90" zoomScaleNormal="90" workbookViewId="0">
      <selection activeCell="O1" sqref="O1:O1048576"/>
    </sheetView>
  </sheetViews>
  <sheetFormatPr defaultRowHeight="12.75" x14ac:dyDescent="0.2"/>
  <cols>
    <col min="1" max="1" width="4.5703125" style="1" customWidth="1"/>
    <col min="2" max="2" width="22" style="1" customWidth="1"/>
    <col min="3" max="3" width="13.28515625" style="1" bestFit="1" customWidth="1"/>
    <col min="4" max="4" width="9.7109375" style="1" bestFit="1" customWidth="1"/>
    <col min="5" max="5" width="13.42578125" style="1" bestFit="1" customWidth="1"/>
    <col min="6" max="6" width="6.28515625" style="1" customWidth="1"/>
    <col min="7" max="7" width="44.7109375" style="1" customWidth="1"/>
    <col min="8" max="8" width="14.7109375" style="1" customWidth="1"/>
    <col min="9" max="9" width="9.85546875" style="1" customWidth="1"/>
    <col min="10" max="10" width="10" style="1" customWidth="1"/>
    <col min="11" max="11" width="8.5703125" style="15" customWidth="1"/>
    <col min="12" max="12" width="12.28515625" style="1" customWidth="1"/>
    <col min="13" max="13" width="12.140625" style="1" customWidth="1"/>
    <col min="14" max="14" width="8.42578125" style="11" customWidth="1"/>
    <col min="15" max="15" width="12.7109375" style="1" hidden="1" customWidth="1"/>
    <col min="16" max="16384" width="9.140625" style="1"/>
  </cols>
  <sheetData>
    <row r="1" spans="1:16" ht="15.75" x14ac:dyDescent="0.25">
      <c r="A1" s="22" t="s">
        <v>49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6" ht="56.25" x14ac:dyDescent="0.2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7" t="s">
        <v>21</v>
      </c>
      <c r="J2" s="7" t="s">
        <v>26</v>
      </c>
      <c r="K2" s="12" t="s">
        <v>22</v>
      </c>
      <c r="L2" s="8" t="s">
        <v>24</v>
      </c>
      <c r="M2" s="8" t="s">
        <v>23</v>
      </c>
      <c r="N2" s="16" t="s">
        <v>25</v>
      </c>
      <c r="O2" s="19" t="s">
        <v>53</v>
      </c>
      <c r="P2" s="19" t="s">
        <v>51</v>
      </c>
    </row>
    <row r="3" spans="1:16" ht="33.75" x14ac:dyDescent="0.2">
      <c r="A3" s="4">
        <v>1</v>
      </c>
      <c r="B3" s="2" t="s">
        <v>8</v>
      </c>
      <c r="C3" s="20" t="s">
        <v>27</v>
      </c>
      <c r="D3" s="20" t="s">
        <v>28</v>
      </c>
      <c r="E3" s="20" t="s">
        <v>29</v>
      </c>
      <c r="F3" s="20">
        <v>7</v>
      </c>
      <c r="G3" s="20" t="s">
        <v>10</v>
      </c>
      <c r="H3" s="20" t="s">
        <v>44</v>
      </c>
      <c r="I3" s="3">
        <v>17</v>
      </c>
      <c r="J3" s="3">
        <v>12</v>
      </c>
      <c r="K3" s="13">
        <f>I3+J3</f>
        <v>29</v>
      </c>
      <c r="L3" s="3">
        <v>134</v>
      </c>
      <c r="M3" s="3">
        <v>100</v>
      </c>
      <c r="N3" s="17">
        <f>L3+M3</f>
        <v>234</v>
      </c>
      <c r="O3" s="7">
        <f>Таблица1[[#This Row],[Итого]]*100/Таблица1[[#This Row],[Итого макс. балл]]</f>
        <v>12.393162393162394</v>
      </c>
      <c r="P3" s="3"/>
    </row>
    <row r="4" spans="1:16" ht="33.75" x14ac:dyDescent="0.2">
      <c r="A4" s="4">
        <v>2</v>
      </c>
      <c r="B4" s="2" t="s">
        <v>8</v>
      </c>
      <c r="C4" s="20" t="s">
        <v>30</v>
      </c>
      <c r="D4" s="20" t="s">
        <v>31</v>
      </c>
      <c r="E4" s="20" t="s">
        <v>32</v>
      </c>
      <c r="F4" s="20">
        <v>7</v>
      </c>
      <c r="G4" s="20" t="s">
        <v>10</v>
      </c>
      <c r="H4" s="20" t="s">
        <v>44</v>
      </c>
      <c r="I4" s="3">
        <v>26</v>
      </c>
      <c r="J4" s="3">
        <v>93</v>
      </c>
      <c r="K4" s="13">
        <f t="shared" ref="K4:K11" si="0">I4+J4</f>
        <v>119</v>
      </c>
      <c r="L4" s="3">
        <v>134</v>
      </c>
      <c r="M4" s="3">
        <v>100</v>
      </c>
      <c r="N4" s="17">
        <f t="shared" ref="N4:N11" si="1">L4+M4</f>
        <v>234</v>
      </c>
      <c r="O4" s="3">
        <f>Таблица1[[#This Row],[Итого]]*100/Таблица1[[#This Row],[Итого макс. балл]]</f>
        <v>50.854700854700852</v>
      </c>
      <c r="P4" s="3" t="s">
        <v>52</v>
      </c>
    </row>
    <row r="5" spans="1:16" ht="33.75" x14ac:dyDescent="0.2">
      <c r="A5" s="4">
        <v>3</v>
      </c>
      <c r="B5" s="2" t="s">
        <v>8</v>
      </c>
      <c r="C5" s="20" t="s">
        <v>33</v>
      </c>
      <c r="D5" s="20" t="s">
        <v>34</v>
      </c>
      <c r="E5" s="20" t="s">
        <v>35</v>
      </c>
      <c r="F5" s="20">
        <v>7</v>
      </c>
      <c r="G5" s="20" t="s">
        <v>10</v>
      </c>
      <c r="H5" s="20" t="s">
        <v>44</v>
      </c>
      <c r="I5" s="3">
        <v>23</v>
      </c>
      <c r="J5" s="3">
        <v>31</v>
      </c>
      <c r="K5" s="13">
        <f t="shared" si="0"/>
        <v>54</v>
      </c>
      <c r="L5" s="3">
        <v>134</v>
      </c>
      <c r="M5" s="3">
        <v>100</v>
      </c>
      <c r="N5" s="17">
        <f t="shared" si="1"/>
        <v>234</v>
      </c>
      <c r="O5" s="3">
        <f>Таблица1[[#This Row],[Итого]]*100/Таблица1[[#This Row],[Итого макс. балл]]</f>
        <v>23.076923076923077</v>
      </c>
      <c r="P5" s="3"/>
    </row>
    <row r="6" spans="1:16" ht="33.75" x14ac:dyDescent="0.2">
      <c r="A6" s="4">
        <v>4</v>
      </c>
      <c r="B6" s="2" t="s">
        <v>8</v>
      </c>
      <c r="C6" s="20" t="s">
        <v>46</v>
      </c>
      <c r="D6" s="20" t="s">
        <v>47</v>
      </c>
      <c r="E6" s="20" t="s">
        <v>48</v>
      </c>
      <c r="F6" s="20">
        <v>7</v>
      </c>
      <c r="G6" s="20" t="s">
        <v>10</v>
      </c>
      <c r="H6" s="20" t="s">
        <v>44</v>
      </c>
      <c r="I6" s="3">
        <v>30</v>
      </c>
      <c r="J6" s="3">
        <v>23</v>
      </c>
      <c r="K6" s="13">
        <f>I6+J6</f>
        <v>53</v>
      </c>
      <c r="L6" s="3">
        <v>134</v>
      </c>
      <c r="M6" s="3">
        <v>100</v>
      </c>
      <c r="N6" s="17">
        <f>L6+M6</f>
        <v>234</v>
      </c>
      <c r="O6" s="21">
        <f>Таблица1[[#This Row],[Итого]]*100/Таблица1[[#This Row],[Итого макс. балл]]</f>
        <v>22.649572649572651</v>
      </c>
      <c r="P6" s="3"/>
    </row>
    <row r="7" spans="1:16" ht="22.5" x14ac:dyDescent="0.2">
      <c r="A7" s="4">
        <v>5</v>
      </c>
      <c r="B7" s="2" t="s">
        <v>8</v>
      </c>
      <c r="C7" s="20" t="s">
        <v>13</v>
      </c>
      <c r="D7" s="20" t="s">
        <v>14</v>
      </c>
      <c r="E7" s="20" t="s">
        <v>15</v>
      </c>
      <c r="F7" s="20">
        <v>9</v>
      </c>
      <c r="G7" s="20" t="s">
        <v>10</v>
      </c>
      <c r="H7" s="20" t="s">
        <v>45</v>
      </c>
      <c r="I7" s="3">
        <v>17</v>
      </c>
      <c r="J7" s="3">
        <v>68</v>
      </c>
      <c r="K7" s="13">
        <f t="shared" si="0"/>
        <v>85</v>
      </c>
      <c r="L7" s="3">
        <v>183</v>
      </c>
      <c r="M7" s="3">
        <v>101</v>
      </c>
      <c r="N7" s="17">
        <f t="shared" si="1"/>
        <v>284</v>
      </c>
      <c r="O7" s="3">
        <f>Таблица1[[#This Row],[Итого]]*100/Таблица1[[#This Row],[Итого макс. балл]]</f>
        <v>29.929577464788732</v>
      </c>
      <c r="P7" s="3"/>
    </row>
    <row r="8" spans="1:16" ht="33.75" x14ac:dyDescent="0.2">
      <c r="A8" s="4">
        <v>6</v>
      </c>
      <c r="B8" s="2" t="s">
        <v>8</v>
      </c>
      <c r="C8" s="20" t="s">
        <v>16</v>
      </c>
      <c r="D8" s="20" t="s">
        <v>17</v>
      </c>
      <c r="E8" s="20" t="s">
        <v>9</v>
      </c>
      <c r="F8" s="20">
        <v>9</v>
      </c>
      <c r="G8" s="20" t="s">
        <v>11</v>
      </c>
      <c r="H8" s="20" t="s">
        <v>12</v>
      </c>
      <c r="I8" s="3">
        <v>17</v>
      </c>
      <c r="J8" s="3">
        <v>45</v>
      </c>
      <c r="K8" s="13">
        <f t="shared" si="0"/>
        <v>62</v>
      </c>
      <c r="L8" s="3">
        <v>183</v>
      </c>
      <c r="M8" s="3">
        <v>101</v>
      </c>
      <c r="N8" s="17">
        <f t="shared" si="1"/>
        <v>284</v>
      </c>
      <c r="O8" s="3">
        <f>Таблица1[[#This Row],[Итого]]*100/Таблица1[[#This Row],[Итого макс. балл]]</f>
        <v>21.830985915492956</v>
      </c>
      <c r="P8" s="3"/>
    </row>
    <row r="9" spans="1:16" ht="22.5" x14ac:dyDescent="0.2">
      <c r="A9" s="4">
        <v>7</v>
      </c>
      <c r="B9" s="2" t="s">
        <v>8</v>
      </c>
      <c r="C9" s="20" t="s">
        <v>36</v>
      </c>
      <c r="D9" s="20" t="s">
        <v>37</v>
      </c>
      <c r="E9" s="20" t="s">
        <v>38</v>
      </c>
      <c r="F9" s="20">
        <v>9</v>
      </c>
      <c r="G9" s="20" t="s">
        <v>10</v>
      </c>
      <c r="H9" s="20" t="s">
        <v>50</v>
      </c>
      <c r="I9" s="3">
        <v>10</v>
      </c>
      <c r="J9" s="3">
        <v>79</v>
      </c>
      <c r="K9" s="13">
        <f t="shared" si="0"/>
        <v>89</v>
      </c>
      <c r="L9" s="3">
        <v>183</v>
      </c>
      <c r="M9" s="3">
        <v>101</v>
      </c>
      <c r="N9" s="17">
        <f t="shared" si="1"/>
        <v>284</v>
      </c>
      <c r="O9" s="3">
        <f>Таблица1[[#This Row],[Итого]]*100/Таблица1[[#This Row],[Итого макс. балл]]</f>
        <v>31.338028169014084</v>
      </c>
      <c r="P9" s="3"/>
    </row>
    <row r="10" spans="1:16" ht="22.5" x14ac:dyDescent="0.2">
      <c r="A10" s="4">
        <v>8</v>
      </c>
      <c r="B10" s="2" t="s">
        <v>8</v>
      </c>
      <c r="C10" s="20" t="s">
        <v>39</v>
      </c>
      <c r="D10" s="20" t="s">
        <v>40</v>
      </c>
      <c r="E10" s="20" t="s">
        <v>15</v>
      </c>
      <c r="F10" s="20">
        <v>9</v>
      </c>
      <c r="G10" s="20" t="s">
        <v>10</v>
      </c>
      <c r="H10" s="20" t="s">
        <v>50</v>
      </c>
      <c r="I10" s="3">
        <v>18</v>
      </c>
      <c r="J10" s="3">
        <v>39</v>
      </c>
      <c r="K10" s="13">
        <f t="shared" si="0"/>
        <v>57</v>
      </c>
      <c r="L10" s="3">
        <v>183</v>
      </c>
      <c r="M10" s="3">
        <v>101</v>
      </c>
      <c r="N10" s="17">
        <f t="shared" si="1"/>
        <v>284</v>
      </c>
      <c r="O10" s="3">
        <f>Таблица1[[#This Row],[Итого]]*100/Таблица1[[#This Row],[Итого макс. балл]]</f>
        <v>20.070422535211268</v>
      </c>
      <c r="P10" s="3"/>
    </row>
    <row r="11" spans="1:16" ht="22.5" x14ac:dyDescent="0.2">
      <c r="A11" s="4">
        <v>9</v>
      </c>
      <c r="B11" s="9" t="s">
        <v>8</v>
      </c>
      <c r="C11" s="20" t="s">
        <v>41</v>
      </c>
      <c r="D11" s="20" t="s">
        <v>42</v>
      </c>
      <c r="E11" s="20" t="s">
        <v>43</v>
      </c>
      <c r="F11" s="20">
        <v>9</v>
      </c>
      <c r="G11" s="20" t="s">
        <v>10</v>
      </c>
      <c r="H11" s="20" t="s">
        <v>50</v>
      </c>
      <c r="I11" s="10">
        <v>18</v>
      </c>
      <c r="J11" s="10">
        <v>71</v>
      </c>
      <c r="K11" s="14">
        <f t="shared" si="0"/>
        <v>89</v>
      </c>
      <c r="L11" s="3">
        <v>183</v>
      </c>
      <c r="M11" s="3">
        <v>101</v>
      </c>
      <c r="N11" s="18">
        <f t="shared" si="1"/>
        <v>284</v>
      </c>
      <c r="O11" s="10">
        <f>Таблица1[[#This Row],[Итого]]*100/Таблица1[[#This Row],[Итого макс. балл]]</f>
        <v>31.338028169014084</v>
      </c>
      <c r="P11" s="3"/>
    </row>
    <row r="12" spans="1:16" ht="33.75" x14ac:dyDescent="0.2">
      <c r="A12" s="4">
        <v>10</v>
      </c>
      <c r="B12" s="9" t="s">
        <v>8</v>
      </c>
      <c r="C12" s="20" t="s">
        <v>18</v>
      </c>
      <c r="D12" s="20" t="s">
        <v>19</v>
      </c>
      <c r="E12" s="20" t="s">
        <v>20</v>
      </c>
      <c r="F12" s="20">
        <v>11</v>
      </c>
      <c r="G12" s="20" t="s">
        <v>10</v>
      </c>
      <c r="H12" s="20" t="s">
        <v>44</v>
      </c>
      <c r="I12" s="3">
        <v>53</v>
      </c>
      <c r="J12" s="3">
        <v>81</v>
      </c>
      <c r="K12" s="13">
        <f t="shared" ref="K12" si="2">I12+J12</f>
        <v>134</v>
      </c>
      <c r="L12" s="3">
        <v>158</v>
      </c>
      <c r="M12" s="3">
        <v>100</v>
      </c>
      <c r="N12" s="17">
        <f t="shared" ref="N12" si="3">L12+M12</f>
        <v>258</v>
      </c>
      <c r="O12" s="21">
        <f>Таблица1[[#This Row],[Итого]]*100/Таблица1[[#This Row],[Итого макс. балл]]</f>
        <v>51.937984496124031</v>
      </c>
      <c r="P12" s="3" t="s">
        <v>52</v>
      </c>
    </row>
  </sheetData>
  <mergeCells count="1">
    <mergeCell ref="A1:N1"/>
  </mergeCells>
  <printOptions horizontalCentered="1"/>
  <pageMargins left="0.3" right="0.3" top="0.61" bottom="0.37" header="0.1" footer="0.1"/>
  <pageSetup paperSize="9" pageOrder="overThenDown" orientation="landscape" useFirstPageNumber="1" horizontalDpi="300" verticalDpi="300" r:id="rId1"/>
  <headerFooter alignWithMargins="0">
    <oddHeader>&amp;P</oddHeader>
    <oddFooter>&amp;F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Самойлова Алла Викторовна</dc:creator>
  <cp:lastModifiedBy>Самойлова Алла Викторовна</cp:lastModifiedBy>
  <dcterms:created xsi:type="dcterms:W3CDTF">2024-11-01T04:17:20Z</dcterms:created>
  <dcterms:modified xsi:type="dcterms:W3CDTF">2025-11-27T04:55:21Z</dcterms:modified>
</cp:coreProperties>
</file>